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Transport and communication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6" i="1" l="1"/>
  <c r="J4" i="1" l="1"/>
  <c r="M43" i="1" l="1"/>
  <c r="M4" i="1"/>
  <c r="M59" i="1" s="1"/>
  <c r="H59" i="1" l="1"/>
  <c r="G59" i="1"/>
  <c r="L43" i="1"/>
  <c r="K43" i="1"/>
  <c r="J43" i="1"/>
  <c r="I43" i="1"/>
  <c r="F43" i="1"/>
  <c r="F59" i="1" s="1"/>
  <c r="E43" i="1"/>
  <c r="E59" i="1" s="1"/>
  <c r="L4" i="1"/>
  <c r="K4" i="1"/>
  <c r="J59" i="1"/>
  <c r="I4" i="1"/>
  <c r="I59" i="1" l="1"/>
  <c r="K59" i="1"/>
  <c r="L59" i="1"/>
</calcChain>
</file>

<file path=xl/sharedStrings.xml><?xml version="1.0" encoding="utf-8"?>
<sst xmlns="http://schemas.openxmlformats.org/spreadsheetml/2006/main" count="204" uniqueCount="66">
  <si>
    <t>International</t>
  </si>
  <si>
    <t>Paro to Kolkata</t>
  </si>
  <si>
    <t>Kolkata to Paro</t>
  </si>
  <si>
    <t>Paro to Bangkok</t>
  </si>
  <si>
    <t>Bangkok to Paro</t>
  </si>
  <si>
    <t>Paro to Dhaka</t>
  </si>
  <si>
    <t>Dhaka to Paro</t>
  </si>
  <si>
    <t>Paro to Delhi</t>
  </si>
  <si>
    <t>Delhi to Paro</t>
  </si>
  <si>
    <t>Paro to Kathmandu</t>
  </si>
  <si>
    <t>Kathmandu to Paro</t>
  </si>
  <si>
    <t>Kathmandu to Delhi</t>
  </si>
  <si>
    <t>0</t>
  </si>
  <si>
    <t>Delhi to Kathmandu</t>
  </si>
  <si>
    <t>Kolkata to Bangkok</t>
  </si>
  <si>
    <t>Bangkok to Kolkata</t>
  </si>
  <si>
    <t>Dhaka to Bangkok</t>
  </si>
  <si>
    <t>Bangkok to Dhaka</t>
  </si>
  <si>
    <t>Gaya to Bangkok</t>
  </si>
  <si>
    <t>Bangkok to Gaya</t>
  </si>
  <si>
    <t xml:space="preserve">Paro to Gaya </t>
  </si>
  <si>
    <t>Gaya to Paro</t>
  </si>
  <si>
    <t>Paro to Bagdora</t>
  </si>
  <si>
    <t>Bagdora to Paro</t>
  </si>
  <si>
    <t>Bagdora to Bangkok</t>
  </si>
  <si>
    <t>Bangkok to Bagdora</t>
  </si>
  <si>
    <t>Paro to Guwahati</t>
  </si>
  <si>
    <t>Guwahati to Paro</t>
  </si>
  <si>
    <t>Guwahati to Bangkok</t>
  </si>
  <si>
    <t>Bangkok to Guwahati</t>
  </si>
  <si>
    <t>Paro to Singapore</t>
  </si>
  <si>
    <t>Singapore to Paro</t>
  </si>
  <si>
    <t>Kolkata to Singapore</t>
  </si>
  <si>
    <t>Singapore to Kolkata</t>
  </si>
  <si>
    <t>Kolkata to Dhaka</t>
  </si>
  <si>
    <t>…</t>
  </si>
  <si>
    <t>Dhaka to Kolkata</t>
  </si>
  <si>
    <t>Paro to Mumbai</t>
  </si>
  <si>
    <t xml:space="preserve">Mumbai to Paro </t>
  </si>
  <si>
    <t>Guwahati to Singapore</t>
  </si>
  <si>
    <t>Singapore to Guwahati</t>
  </si>
  <si>
    <t>Domestic</t>
  </si>
  <si>
    <t>Paro to Bumthang</t>
  </si>
  <si>
    <t>Bumthang to Paro</t>
  </si>
  <si>
    <t>Paro to Gelephu</t>
  </si>
  <si>
    <t>Gelephu to Paro</t>
  </si>
  <si>
    <t>Paro to Younphula</t>
  </si>
  <si>
    <t>Younphula to Paro</t>
  </si>
  <si>
    <t>Gelephu to Bumthang</t>
  </si>
  <si>
    <t>Bumthang to Gelephu</t>
  </si>
  <si>
    <t>Gelephu to Younphula</t>
  </si>
  <si>
    <t>Younphula to Gelephu</t>
  </si>
  <si>
    <t>Bumthang to Younphula</t>
  </si>
  <si>
    <t>Younphula to Bumthang</t>
  </si>
  <si>
    <t>Total Passengers</t>
  </si>
  <si>
    <t>Source: Druk Air Corporation Ltd., Thimphu.</t>
  </si>
  <si>
    <t>Table 8.7: Number of Passengers Carried &amp; Revenue Earned by Druk Air Flights</t>
  </si>
  <si>
    <t xml:space="preserve">Area of Operation </t>
  </si>
  <si>
    <t xml:space="preserve"> by Area of Operation, 2015 - 2019</t>
  </si>
  <si>
    <t>Note: Revenue includes only total operating revenue.</t>
  </si>
  <si>
    <t>Others</t>
  </si>
  <si>
    <t>Charter</t>
  </si>
  <si>
    <t>DIL</t>
  </si>
  <si>
    <t>...</t>
  </si>
  <si>
    <t>Charter and DIL are segregated from International and Domestic Categories from 2019.</t>
  </si>
  <si>
    <t>Revenue (In Million Nu.)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</si>
</sst>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Arial"/>
      <family val="2"/>
    </font>
    <font>
      <sz val="10"/>
      <name val="Sylfaen"/>
      <family val="1"/>
    </font>
    <font>
      <i/>
      <sz val="9"/>
      <name val="Sylfaen"/>
      <family val="1"/>
    </font>
    <font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37" fontId="1" fillId="2" borderId="1" xfId="0" applyNumberFormat="1" applyFont="1" applyFill="1" applyBorder="1" applyAlignment="1" applyProtection="1">
      <alignment vertical="center"/>
    </xf>
    <xf numFmtId="0" fontId="1" fillId="2" borderId="1" xfId="0" applyFont="1" applyFill="1" applyBorder="1" applyAlignment="1">
      <alignment horizontal="right" vertical="center"/>
    </xf>
    <xf numFmtId="164" fontId="1" fillId="0" borderId="1" xfId="1" applyNumberFormat="1" applyFont="1" applyBorder="1"/>
    <xf numFmtId="164" fontId="4" fillId="0" borderId="1" xfId="1" applyNumberFormat="1" applyFont="1" applyBorder="1"/>
    <xf numFmtId="164" fontId="4" fillId="0" borderId="1" xfId="1" applyNumberFormat="1" applyFont="1" applyBorder="1" applyProtection="1"/>
    <xf numFmtId="164" fontId="4" fillId="0" borderId="1" xfId="0" applyNumberFormat="1" applyFont="1" applyBorder="1"/>
    <xf numFmtId="164" fontId="4" fillId="0" borderId="1" xfId="2" applyNumberFormat="1" applyFont="1" applyBorder="1"/>
    <xf numFmtId="164" fontId="4" fillId="0" borderId="1" xfId="2" quotePrefix="1" applyNumberFormat="1" applyFont="1" applyBorder="1" applyAlignment="1">
      <alignment horizontal="right"/>
    </xf>
    <xf numFmtId="164" fontId="4" fillId="0" borderId="1" xfId="1" quotePrefix="1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1" xfId="2" applyNumberFormat="1" applyFont="1" applyBorder="1" applyAlignment="1">
      <alignment horizontal="right"/>
    </xf>
    <xf numFmtId="164" fontId="4" fillId="0" borderId="1" xfId="1" applyNumberFormat="1" applyFont="1" applyFill="1" applyBorder="1" applyAlignment="1">
      <alignment horizontal="right"/>
    </xf>
    <xf numFmtId="164" fontId="4" fillId="0" borderId="1" xfId="0" quotePrefix="1" applyNumberFormat="1" applyFont="1" applyBorder="1" applyAlignment="1">
      <alignment horizontal="right"/>
    </xf>
    <xf numFmtId="164" fontId="4" fillId="0" borderId="1" xfId="1" applyNumberFormat="1" applyFont="1" applyBorder="1" applyAlignment="1">
      <alignment horizontal="right"/>
    </xf>
    <xf numFmtId="164" fontId="1" fillId="0" borderId="1" xfId="0" quotePrefix="1" applyNumberFormat="1" applyFont="1" applyBorder="1" applyAlignment="1">
      <alignment horizontal="right"/>
    </xf>
    <xf numFmtId="164" fontId="1" fillId="0" borderId="1" xfId="2" quotePrefix="1" applyNumberFormat="1" applyFont="1" applyBorder="1" applyAlignment="1">
      <alignment horizontal="right"/>
    </xf>
    <xf numFmtId="164" fontId="1" fillId="0" borderId="1" xfId="1" applyNumberFormat="1" applyFont="1" applyBorder="1" applyAlignment="1">
      <alignment horizontal="right"/>
    </xf>
    <xf numFmtId="164" fontId="1" fillId="0" borderId="1" xfId="0" applyNumberFormat="1" applyFont="1" applyBorder="1"/>
    <xf numFmtId="164" fontId="1" fillId="0" borderId="1" xfId="2" applyNumberFormat="1" applyFont="1" applyBorder="1" applyAlignment="1">
      <alignment horizontal="right"/>
    </xf>
    <xf numFmtId="37" fontId="1" fillId="0" borderId="1" xfId="0" applyNumberFormat="1" applyFont="1" applyBorder="1" applyAlignment="1" applyProtection="1">
      <alignment horizontal="left"/>
    </xf>
    <xf numFmtId="37" fontId="4" fillId="0" borderId="1" xfId="0" applyNumberFormat="1" applyFont="1" applyBorder="1" applyAlignment="1" applyProtection="1">
      <alignment horizontal="left" indent="1"/>
    </xf>
    <xf numFmtId="0" fontId="0" fillId="0" borderId="1" xfId="0" applyFill="1" applyBorder="1"/>
    <xf numFmtId="0" fontId="4" fillId="0" borderId="1" xfId="0" applyFont="1" applyBorder="1" applyAlignment="1">
      <alignment horizontal="left" indent="1"/>
    </xf>
    <xf numFmtId="0" fontId="1" fillId="0" borderId="1" xfId="0" applyFont="1" applyBorder="1" applyAlignment="1">
      <alignment horizontal="left"/>
    </xf>
    <xf numFmtId="43" fontId="1" fillId="0" borderId="1" xfId="2" applyNumberFormat="1" applyFont="1" applyBorder="1" applyAlignment="1">
      <alignment horizontal="right"/>
    </xf>
    <xf numFmtId="0" fontId="4" fillId="0" borderId="1" xfId="3" applyFont="1" applyBorder="1" applyAlignment="1">
      <alignment horizontal="right"/>
    </xf>
    <xf numFmtId="164" fontId="4" fillId="0" borderId="1" xfId="4" quotePrefix="1" applyNumberFormat="1" applyFont="1" applyBorder="1" applyAlignment="1">
      <alignment horizontal="right"/>
    </xf>
    <xf numFmtId="0" fontId="4" fillId="0" borderId="1" xfId="0" quotePrefix="1" applyFont="1" applyBorder="1" applyAlignment="1">
      <alignment horizontal="right"/>
    </xf>
    <xf numFmtId="164" fontId="4" fillId="0" borderId="1" xfId="4" applyNumberFormat="1" applyFont="1" applyBorder="1" applyAlignment="1">
      <alignment horizontal="right"/>
    </xf>
    <xf numFmtId="0" fontId="6" fillId="0" borderId="1" xfId="0" applyFont="1" applyFill="1" applyBorder="1" applyAlignment="1" applyProtection="1">
      <alignment horizontal="left" indent="1"/>
    </xf>
    <xf numFmtId="0" fontId="0" fillId="0" borderId="1" xfId="0" applyBorder="1"/>
    <xf numFmtId="164" fontId="1" fillId="0" borderId="3" xfId="1" applyNumberFormat="1" applyFont="1" applyBorder="1"/>
    <xf numFmtId="3" fontId="0" fillId="0" borderId="1" xfId="0" applyNumberFormat="1" applyFill="1" applyBorder="1"/>
    <xf numFmtId="3" fontId="0" fillId="0" borderId="1" xfId="0" applyNumberFormat="1" applyBorder="1"/>
    <xf numFmtId="3" fontId="4" fillId="0" borderId="1" xfId="3" applyNumberFormat="1" applyFont="1" applyBorder="1" applyAlignment="1">
      <alignment horizontal="right"/>
    </xf>
    <xf numFmtId="3" fontId="1" fillId="0" borderId="1" xfId="1" applyNumberFormat="1" applyFont="1" applyBorder="1" applyAlignment="1">
      <alignment horizontal="right"/>
    </xf>
    <xf numFmtId="3" fontId="1" fillId="0" borderId="1" xfId="4" applyNumberFormat="1" applyFont="1" applyBorder="1" applyAlignment="1">
      <alignment horizontal="right"/>
    </xf>
    <xf numFmtId="3" fontId="1" fillId="0" borderId="3" xfId="1" applyNumberFormat="1" applyFont="1" applyBorder="1"/>
    <xf numFmtId="3" fontId="1" fillId="0" borderId="1" xfId="2" applyNumberFormat="1" applyFont="1" applyBorder="1" applyAlignment="1">
      <alignment horizontal="right"/>
    </xf>
    <xf numFmtId="37" fontId="1" fillId="0" borderId="0" xfId="0" applyNumberFormat="1" applyFont="1" applyBorder="1" applyAlignment="1" applyProtection="1">
      <alignment horizontal="left"/>
    </xf>
    <xf numFmtId="37" fontId="1" fillId="0" borderId="0" xfId="0" applyNumberFormat="1" applyFont="1" applyBorder="1" applyAlignment="1" applyProtection="1">
      <alignment horizontal="left" indent="7"/>
    </xf>
    <xf numFmtId="37" fontId="5" fillId="0" borderId="0" xfId="0" applyNumberFormat="1" applyFont="1" applyFill="1" applyBorder="1" applyAlignment="1" applyProtection="1">
      <alignment horizontal="left"/>
    </xf>
    <xf numFmtId="37" fontId="5" fillId="0" borderId="2" xfId="0" applyNumberFormat="1" applyFont="1" applyBorder="1" applyAlignment="1" applyProtection="1">
      <alignment horizontal="left"/>
    </xf>
    <xf numFmtId="0" fontId="5" fillId="0" borderId="0" xfId="0" applyFont="1" applyBorder="1" applyAlignment="1">
      <alignment horizontal="left" indent="3"/>
    </xf>
  </cellXfs>
  <cellStyles count="5">
    <cellStyle name="Comma 2" xfId="1"/>
    <cellStyle name="Comma 3" xfId="4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topLeftCell="A42" workbookViewId="0">
      <selection activeCell="M51" sqref="K51:M51"/>
    </sheetView>
  </sheetViews>
  <sheetFormatPr defaultRowHeight="15" x14ac:dyDescent="0.25"/>
  <cols>
    <col min="1" max="1" width="23.7109375" bestFit="1" customWidth="1"/>
    <col min="2" max="6" width="9.85546875" hidden="1" customWidth="1"/>
    <col min="7" max="8" width="10.42578125" hidden="1" customWidth="1"/>
    <col min="9" max="13" width="10.42578125" bestFit="1" customWidth="1"/>
  </cols>
  <sheetData>
    <row r="1" spans="1:13" ht="15.75" x14ac:dyDescent="0.3">
      <c r="A1" s="42" t="s">
        <v>56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ht="15.75" x14ac:dyDescent="0.3">
      <c r="A2" s="43" t="s">
        <v>58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1"/>
    </row>
    <row r="3" spans="1:13" x14ac:dyDescent="0.25">
      <c r="A3" s="3" t="s">
        <v>57</v>
      </c>
      <c r="B3" s="4">
        <v>2008</v>
      </c>
      <c r="C3" s="4">
        <v>2009</v>
      </c>
      <c r="D3" s="4">
        <v>2010</v>
      </c>
      <c r="E3" s="4">
        <v>2011</v>
      </c>
      <c r="F3" s="4">
        <v>2012</v>
      </c>
      <c r="G3" s="4">
        <v>2013</v>
      </c>
      <c r="H3" s="4">
        <v>2014</v>
      </c>
      <c r="I3" s="4">
        <v>2015</v>
      </c>
      <c r="J3" s="4">
        <v>2016</v>
      </c>
      <c r="K3" s="4">
        <v>2017</v>
      </c>
      <c r="L3" s="4">
        <v>2018</v>
      </c>
      <c r="M3" s="4">
        <v>2019</v>
      </c>
    </row>
    <row r="4" spans="1:13" ht="15.75" x14ac:dyDescent="0.3">
      <c r="A4" s="22" t="s">
        <v>0</v>
      </c>
      <c r="B4" s="5">
        <v>119105</v>
      </c>
      <c r="C4" s="5">
        <v>118084</v>
      </c>
      <c r="D4" s="5">
        <v>132615</v>
      </c>
      <c r="E4" s="5">
        <v>166264</v>
      </c>
      <c r="F4" s="5">
        <v>193405</v>
      </c>
      <c r="G4" s="5">
        <v>208125</v>
      </c>
      <c r="H4" s="5">
        <v>210338</v>
      </c>
      <c r="I4" s="5">
        <f>SUM(I5:I40)</f>
        <v>204746</v>
      </c>
      <c r="J4" s="5">
        <f>J5+J6+J7+J8+J9+J10+J11+J12+J13+J14+J15+J16+J17+J18+J19+J20+J21+J22+J23+J24+J25+J26+J27+J28+J29+J30+J31+J32+J33+J34+J35+J36+J39+J40</f>
        <v>225882</v>
      </c>
      <c r="K4" s="5">
        <f>SUM(K5:K40)</f>
        <v>254643</v>
      </c>
      <c r="L4" s="5">
        <f>SUM(L5:L42)</f>
        <v>263456</v>
      </c>
      <c r="M4" s="5">
        <f>SUM(M5:M42)</f>
        <v>260212</v>
      </c>
    </row>
    <row r="5" spans="1:13" ht="15.75" x14ac:dyDescent="0.3">
      <c r="A5" s="23" t="s">
        <v>1</v>
      </c>
      <c r="B5" s="6">
        <v>8557</v>
      </c>
      <c r="C5" s="6">
        <v>7956</v>
      </c>
      <c r="D5" s="6">
        <v>11261</v>
      </c>
      <c r="E5" s="6">
        <v>12647</v>
      </c>
      <c r="F5" s="6">
        <v>11508</v>
      </c>
      <c r="G5" s="6">
        <v>11484</v>
      </c>
      <c r="H5" s="6">
        <v>9337</v>
      </c>
      <c r="I5" s="6">
        <v>10764</v>
      </c>
      <c r="J5" s="6">
        <v>13908</v>
      </c>
      <c r="K5" s="6">
        <v>13452</v>
      </c>
      <c r="L5" s="6">
        <v>12622</v>
      </c>
      <c r="M5" s="35">
        <v>15835</v>
      </c>
    </row>
    <row r="6" spans="1:13" ht="15.75" x14ac:dyDescent="0.3">
      <c r="A6" s="23" t="s">
        <v>2</v>
      </c>
      <c r="B6" s="7">
        <v>6932</v>
      </c>
      <c r="C6" s="7">
        <v>7452</v>
      </c>
      <c r="D6" s="7">
        <v>10156</v>
      </c>
      <c r="E6" s="6">
        <v>11305</v>
      </c>
      <c r="F6" s="6">
        <v>10627</v>
      </c>
      <c r="G6" s="6">
        <v>10846</v>
      </c>
      <c r="H6" s="6">
        <v>8323</v>
      </c>
      <c r="I6" s="6">
        <v>10516</v>
      </c>
      <c r="J6" s="6">
        <v>13374</v>
      </c>
      <c r="K6" s="6">
        <v>13064</v>
      </c>
      <c r="L6" s="6">
        <v>12472</v>
      </c>
      <c r="M6" s="35">
        <v>14595</v>
      </c>
    </row>
    <row r="7" spans="1:13" ht="15.75" x14ac:dyDescent="0.3">
      <c r="A7" s="23" t="s">
        <v>3</v>
      </c>
      <c r="B7" s="7">
        <v>20700</v>
      </c>
      <c r="C7" s="7">
        <v>21786</v>
      </c>
      <c r="D7" s="7">
        <v>23606</v>
      </c>
      <c r="E7" s="6">
        <v>29935</v>
      </c>
      <c r="F7" s="6">
        <v>36123</v>
      </c>
      <c r="G7" s="6">
        <v>33471</v>
      </c>
      <c r="H7" s="6">
        <v>28984</v>
      </c>
      <c r="I7" s="6">
        <v>27971</v>
      </c>
      <c r="J7" s="6">
        <v>27573</v>
      </c>
      <c r="K7" s="6">
        <v>29907</v>
      </c>
      <c r="L7" s="6">
        <v>34260</v>
      </c>
      <c r="M7" s="36">
        <v>33902</v>
      </c>
    </row>
    <row r="8" spans="1:13" ht="15.75" x14ac:dyDescent="0.3">
      <c r="A8" s="23" t="s">
        <v>4</v>
      </c>
      <c r="B8" s="6">
        <v>20508</v>
      </c>
      <c r="C8" s="6">
        <v>21159</v>
      </c>
      <c r="D8" s="6">
        <v>22924</v>
      </c>
      <c r="E8" s="6">
        <v>28841</v>
      </c>
      <c r="F8" s="6">
        <v>34244</v>
      </c>
      <c r="G8" s="6">
        <v>32059</v>
      </c>
      <c r="H8" s="6">
        <v>27296</v>
      </c>
      <c r="I8" s="6">
        <v>25946</v>
      </c>
      <c r="J8" s="6">
        <v>27851</v>
      </c>
      <c r="K8" s="6">
        <v>29101</v>
      </c>
      <c r="L8" s="6">
        <v>30914</v>
      </c>
      <c r="M8" s="35">
        <v>32016</v>
      </c>
    </row>
    <row r="9" spans="1:13" ht="15.75" x14ac:dyDescent="0.3">
      <c r="A9" s="23" t="s">
        <v>5</v>
      </c>
      <c r="B9" s="8">
        <v>910</v>
      </c>
      <c r="C9" s="8">
        <v>1514</v>
      </c>
      <c r="D9" s="9">
        <v>2910</v>
      </c>
      <c r="E9" s="6">
        <v>3524</v>
      </c>
      <c r="F9" s="6">
        <v>3827</v>
      </c>
      <c r="G9" s="6">
        <v>3495</v>
      </c>
      <c r="H9" s="6">
        <v>4595</v>
      </c>
      <c r="I9" s="6">
        <v>6918</v>
      </c>
      <c r="J9" s="6">
        <v>7907</v>
      </c>
      <c r="K9" s="6">
        <v>8649</v>
      </c>
      <c r="L9" s="6">
        <v>7275</v>
      </c>
      <c r="M9" s="35">
        <v>7803</v>
      </c>
    </row>
    <row r="10" spans="1:13" ht="15.75" x14ac:dyDescent="0.3">
      <c r="A10" s="23" t="s">
        <v>6</v>
      </c>
      <c r="B10" s="8">
        <v>966</v>
      </c>
      <c r="C10" s="8">
        <v>1383</v>
      </c>
      <c r="D10" s="9">
        <v>2923</v>
      </c>
      <c r="E10" s="6">
        <v>3568</v>
      </c>
      <c r="F10" s="6">
        <v>3522</v>
      </c>
      <c r="G10" s="6">
        <v>3539</v>
      </c>
      <c r="H10" s="6">
        <v>4886</v>
      </c>
      <c r="I10" s="6">
        <v>7169</v>
      </c>
      <c r="J10" s="6">
        <v>7993</v>
      </c>
      <c r="K10" s="6">
        <v>9057</v>
      </c>
      <c r="L10" s="6">
        <v>7694</v>
      </c>
      <c r="M10" s="35">
        <v>8010</v>
      </c>
    </row>
    <row r="11" spans="1:13" ht="15.75" x14ac:dyDescent="0.3">
      <c r="A11" s="23" t="s">
        <v>7</v>
      </c>
      <c r="B11" s="6">
        <v>10619</v>
      </c>
      <c r="C11" s="6">
        <v>10080</v>
      </c>
      <c r="D11" s="6">
        <v>11288</v>
      </c>
      <c r="E11" s="6">
        <v>16273</v>
      </c>
      <c r="F11" s="6">
        <v>18431</v>
      </c>
      <c r="G11" s="6">
        <v>18667</v>
      </c>
      <c r="H11" s="6">
        <v>18280</v>
      </c>
      <c r="I11" s="6">
        <v>22713</v>
      </c>
      <c r="J11" s="6">
        <v>23684</v>
      </c>
      <c r="K11" s="6">
        <v>31267</v>
      </c>
      <c r="L11" s="6">
        <v>32970</v>
      </c>
      <c r="M11" s="35">
        <v>31682</v>
      </c>
    </row>
    <row r="12" spans="1:13" ht="15.75" x14ac:dyDescent="0.3">
      <c r="A12" s="23" t="s">
        <v>8</v>
      </c>
      <c r="B12" s="6">
        <v>9620</v>
      </c>
      <c r="C12" s="6">
        <v>9738</v>
      </c>
      <c r="D12" s="6">
        <v>11855</v>
      </c>
      <c r="E12" s="6">
        <v>15888</v>
      </c>
      <c r="F12" s="6">
        <v>17615</v>
      </c>
      <c r="G12" s="6">
        <v>17840</v>
      </c>
      <c r="H12" s="6">
        <v>18242</v>
      </c>
      <c r="I12" s="6">
        <v>22591</v>
      </c>
      <c r="J12" s="6">
        <v>24481</v>
      </c>
      <c r="K12" s="6">
        <v>29888</v>
      </c>
      <c r="L12" s="6">
        <v>33128</v>
      </c>
      <c r="M12" s="35">
        <v>32267</v>
      </c>
    </row>
    <row r="13" spans="1:13" ht="15.75" x14ac:dyDescent="0.3">
      <c r="A13" s="23" t="s">
        <v>9</v>
      </c>
      <c r="B13" s="6">
        <v>8015</v>
      </c>
      <c r="C13" s="6">
        <v>8539</v>
      </c>
      <c r="D13" s="6">
        <v>10386</v>
      </c>
      <c r="E13" s="6">
        <v>13377</v>
      </c>
      <c r="F13" s="6">
        <v>16273</v>
      </c>
      <c r="G13" s="6">
        <v>18721</v>
      </c>
      <c r="H13" s="6">
        <v>21515</v>
      </c>
      <c r="I13" s="6">
        <v>11792</v>
      </c>
      <c r="J13" s="6">
        <v>13912</v>
      </c>
      <c r="K13" s="6">
        <v>20889</v>
      </c>
      <c r="L13" s="6">
        <v>22085</v>
      </c>
      <c r="M13" s="35">
        <v>22849</v>
      </c>
    </row>
    <row r="14" spans="1:13" ht="15.75" x14ac:dyDescent="0.3">
      <c r="A14" s="23" t="s">
        <v>10</v>
      </c>
      <c r="B14" s="6">
        <v>8192</v>
      </c>
      <c r="C14" s="6">
        <v>8750</v>
      </c>
      <c r="D14" s="6">
        <v>10590</v>
      </c>
      <c r="E14" s="6">
        <v>14194</v>
      </c>
      <c r="F14" s="6">
        <v>16793</v>
      </c>
      <c r="G14" s="6">
        <v>19133</v>
      </c>
      <c r="H14" s="6">
        <v>21604</v>
      </c>
      <c r="I14" s="6">
        <v>12155</v>
      </c>
      <c r="J14" s="6">
        <v>13898</v>
      </c>
      <c r="K14" s="6">
        <v>21102</v>
      </c>
      <c r="L14" s="6">
        <v>22290</v>
      </c>
      <c r="M14" s="35">
        <v>23156</v>
      </c>
    </row>
    <row r="15" spans="1:13" ht="15.75" x14ac:dyDescent="0.3">
      <c r="A15" s="23" t="s">
        <v>11</v>
      </c>
      <c r="B15" s="8">
        <v>2277</v>
      </c>
      <c r="C15" s="8">
        <v>2017</v>
      </c>
      <c r="D15" s="10" t="s">
        <v>12</v>
      </c>
      <c r="E15" s="6">
        <v>108</v>
      </c>
      <c r="F15" s="6">
        <v>555</v>
      </c>
      <c r="G15" s="6">
        <v>2657</v>
      </c>
      <c r="H15" s="6">
        <v>2255</v>
      </c>
      <c r="I15" s="6">
        <v>2172</v>
      </c>
      <c r="J15" s="6">
        <v>1601</v>
      </c>
      <c r="K15" s="6">
        <v>1590</v>
      </c>
      <c r="L15" s="6">
        <v>1031</v>
      </c>
      <c r="M15" s="35">
        <v>1884</v>
      </c>
    </row>
    <row r="16" spans="1:13" ht="15.75" x14ac:dyDescent="0.3">
      <c r="A16" s="23" t="s">
        <v>13</v>
      </c>
      <c r="B16" s="8">
        <v>1530</v>
      </c>
      <c r="C16" s="8">
        <v>1073</v>
      </c>
      <c r="D16" s="10" t="s">
        <v>12</v>
      </c>
      <c r="E16" s="6">
        <v>30</v>
      </c>
      <c r="F16" s="6">
        <v>132</v>
      </c>
      <c r="G16" s="6">
        <v>1390</v>
      </c>
      <c r="H16" s="6">
        <v>464</v>
      </c>
      <c r="I16" s="6">
        <v>1211</v>
      </c>
      <c r="J16" s="6">
        <v>736</v>
      </c>
      <c r="K16" s="6">
        <v>594</v>
      </c>
      <c r="L16" s="6">
        <v>766</v>
      </c>
      <c r="M16" s="35">
        <v>1866</v>
      </c>
    </row>
    <row r="17" spans="1:13" ht="15.75" x14ac:dyDescent="0.3">
      <c r="A17" s="23" t="s">
        <v>14</v>
      </c>
      <c r="B17" s="6">
        <v>4735</v>
      </c>
      <c r="C17" s="6">
        <v>1640</v>
      </c>
      <c r="D17" s="11" t="s">
        <v>12</v>
      </c>
      <c r="E17" s="11" t="s">
        <v>12</v>
      </c>
      <c r="F17" s="11" t="s">
        <v>12</v>
      </c>
      <c r="G17" s="11" t="s">
        <v>12</v>
      </c>
      <c r="H17" s="11" t="s">
        <v>12</v>
      </c>
      <c r="I17" s="11">
        <v>899</v>
      </c>
      <c r="J17" s="11">
        <v>1926</v>
      </c>
      <c r="K17" s="11">
        <v>1536</v>
      </c>
      <c r="L17" s="11">
        <v>1060</v>
      </c>
      <c r="M17" s="37">
        <v>0</v>
      </c>
    </row>
    <row r="18" spans="1:13" ht="15.75" x14ac:dyDescent="0.3">
      <c r="A18" s="23" t="s">
        <v>15</v>
      </c>
      <c r="B18" s="6">
        <v>5033</v>
      </c>
      <c r="C18" s="6">
        <v>1568</v>
      </c>
      <c r="D18" s="6">
        <v>3</v>
      </c>
      <c r="E18" s="11" t="s">
        <v>12</v>
      </c>
      <c r="F18" s="11" t="s">
        <v>12</v>
      </c>
      <c r="G18" s="11" t="s">
        <v>12</v>
      </c>
      <c r="H18" s="11" t="s">
        <v>12</v>
      </c>
      <c r="I18" s="11">
        <v>1281</v>
      </c>
      <c r="J18" s="11">
        <v>3571</v>
      </c>
      <c r="K18" s="11">
        <v>2573</v>
      </c>
      <c r="L18" s="11">
        <v>2418</v>
      </c>
      <c r="M18" s="37">
        <v>0</v>
      </c>
    </row>
    <row r="19" spans="1:13" ht="15.75" x14ac:dyDescent="0.3">
      <c r="A19" s="23" t="s">
        <v>16</v>
      </c>
      <c r="B19" s="8">
        <v>2352</v>
      </c>
      <c r="C19" s="8">
        <v>2689</v>
      </c>
      <c r="D19" s="9">
        <v>2229</v>
      </c>
      <c r="E19" s="6">
        <v>2238</v>
      </c>
      <c r="F19" s="6">
        <v>3227</v>
      </c>
      <c r="G19" s="6">
        <v>2627</v>
      </c>
      <c r="H19" s="6">
        <v>2127</v>
      </c>
      <c r="I19" s="6">
        <v>44</v>
      </c>
      <c r="J19" s="28">
        <v>0</v>
      </c>
      <c r="K19" s="28">
        <v>0</v>
      </c>
      <c r="L19" s="28">
        <v>0</v>
      </c>
      <c r="M19" s="37">
        <v>0</v>
      </c>
    </row>
    <row r="20" spans="1:13" ht="15.75" x14ac:dyDescent="0.3">
      <c r="A20" s="23" t="s">
        <v>17</v>
      </c>
      <c r="B20" s="8">
        <v>2020</v>
      </c>
      <c r="C20" s="8">
        <v>2375</v>
      </c>
      <c r="D20" s="9">
        <v>1816</v>
      </c>
      <c r="E20" s="6">
        <v>1710</v>
      </c>
      <c r="F20" s="6">
        <v>2355</v>
      </c>
      <c r="G20" s="6">
        <v>2266</v>
      </c>
      <c r="H20" s="6">
        <v>1277</v>
      </c>
      <c r="I20" s="6">
        <v>23</v>
      </c>
      <c r="J20" s="28">
        <v>0</v>
      </c>
      <c r="K20" s="28">
        <v>0</v>
      </c>
      <c r="L20" s="28">
        <v>0</v>
      </c>
      <c r="M20" s="37">
        <v>0</v>
      </c>
    </row>
    <row r="21" spans="1:13" ht="15.75" x14ac:dyDescent="0.3">
      <c r="A21" s="23" t="s">
        <v>18</v>
      </c>
      <c r="B21" s="12">
        <v>2256</v>
      </c>
      <c r="C21" s="12">
        <v>1444</v>
      </c>
      <c r="D21" s="13">
        <v>685</v>
      </c>
      <c r="E21" s="6">
        <v>202</v>
      </c>
      <c r="F21" s="6">
        <v>658</v>
      </c>
      <c r="G21" s="6">
        <v>551</v>
      </c>
      <c r="H21" s="6">
        <v>701</v>
      </c>
      <c r="I21" s="6">
        <v>468</v>
      </c>
      <c r="J21" s="6">
        <v>399</v>
      </c>
      <c r="K21" s="6">
        <v>375</v>
      </c>
      <c r="L21" s="6">
        <v>570</v>
      </c>
      <c r="M21" s="35">
        <v>0</v>
      </c>
    </row>
    <row r="22" spans="1:13" ht="15.75" x14ac:dyDescent="0.3">
      <c r="A22" s="23" t="s">
        <v>19</v>
      </c>
      <c r="B22" s="12">
        <v>2546</v>
      </c>
      <c r="C22" s="12">
        <v>1372</v>
      </c>
      <c r="D22" s="13">
        <v>606</v>
      </c>
      <c r="E22" s="6">
        <v>243</v>
      </c>
      <c r="F22" s="6">
        <v>555</v>
      </c>
      <c r="G22" s="6">
        <v>549</v>
      </c>
      <c r="H22" s="6">
        <v>738</v>
      </c>
      <c r="I22" s="6">
        <v>390</v>
      </c>
      <c r="J22" s="6">
        <v>486</v>
      </c>
      <c r="K22" s="6">
        <v>164</v>
      </c>
      <c r="L22" s="6">
        <v>325</v>
      </c>
      <c r="M22" s="35">
        <v>0</v>
      </c>
    </row>
    <row r="23" spans="1:13" ht="15.75" x14ac:dyDescent="0.3">
      <c r="A23" s="25" t="s">
        <v>20</v>
      </c>
      <c r="B23" s="8">
        <v>650</v>
      </c>
      <c r="C23" s="8">
        <v>988</v>
      </c>
      <c r="D23" s="9">
        <v>718</v>
      </c>
      <c r="E23" s="14">
        <v>1180</v>
      </c>
      <c r="F23" s="14">
        <v>558</v>
      </c>
      <c r="G23" s="14">
        <v>507</v>
      </c>
      <c r="H23" s="14">
        <v>992</v>
      </c>
      <c r="I23" s="14">
        <v>987</v>
      </c>
      <c r="J23" s="14">
        <v>1353</v>
      </c>
      <c r="K23" s="14">
        <v>1168</v>
      </c>
      <c r="L23" s="14">
        <v>2019</v>
      </c>
      <c r="M23" s="35">
        <v>1467</v>
      </c>
    </row>
    <row r="24" spans="1:13" ht="15.75" x14ac:dyDescent="0.3">
      <c r="A24" s="25" t="s">
        <v>21</v>
      </c>
      <c r="B24" s="8">
        <v>687</v>
      </c>
      <c r="C24" s="8">
        <v>891</v>
      </c>
      <c r="D24" s="9">
        <v>812</v>
      </c>
      <c r="E24" s="6">
        <v>699</v>
      </c>
      <c r="F24" s="6">
        <v>652</v>
      </c>
      <c r="G24" s="6">
        <v>468</v>
      </c>
      <c r="H24" s="6">
        <v>891</v>
      </c>
      <c r="I24" s="6">
        <v>877</v>
      </c>
      <c r="J24" s="6">
        <v>777</v>
      </c>
      <c r="K24" s="6">
        <v>1305</v>
      </c>
      <c r="L24" s="6">
        <v>1686</v>
      </c>
      <c r="M24" s="35">
        <v>1250</v>
      </c>
    </row>
    <row r="25" spans="1:13" ht="15.75" x14ac:dyDescent="0.3">
      <c r="A25" s="25" t="s">
        <v>22</v>
      </c>
      <c r="B25" s="15" t="s">
        <v>12</v>
      </c>
      <c r="C25" s="12">
        <v>1294</v>
      </c>
      <c r="D25" s="13">
        <v>1982</v>
      </c>
      <c r="E25" s="16">
        <v>1493</v>
      </c>
      <c r="F25" s="16">
        <v>1729</v>
      </c>
      <c r="G25" s="16">
        <v>2143</v>
      </c>
      <c r="H25" s="16">
        <v>2209</v>
      </c>
      <c r="I25" s="16">
        <v>2120</v>
      </c>
      <c r="J25" s="16">
        <v>1771</v>
      </c>
      <c r="K25" s="16">
        <v>1632</v>
      </c>
      <c r="L25" s="16">
        <v>2318</v>
      </c>
      <c r="M25" s="35">
        <v>2159</v>
      </c>
    </row>
    <row r="26" spans="1:13" ht="15.75" x14ac:dyDescent="0.3">
      <c r="A26" s="25" t="s">
        <v>23</v>
      </c>
      <c r="B26" s="15" t="s">
        <v>12</v>
      </c>
      <c r="C26" s="12">
        <v>1264</v>
      </c>
      <c r="D26" s="13">
        <v>1920</v>
      </c>
      <c r="E26" s="16">
        <v>1637</v>
      </c>
      <c r="F26" s="16">
        <v>1808</v>
      </c>
      <c r="G26" s="16">
        <v>2161</v>
      </c>
      <c r="H26" s="16">
        <v>2560</v>
      </c>
      <c r="I26" s="16">
        <v>2512</v>
      </c>
      <c r="J26" s="16">
        <v>2141</v>
      </c>
      <c r="K26" s="16">
        <v>2658</v>
      </c>
      <c r="L26" s="16">
        <v>2960</v>
      </c>
      <c r="M26" s="35">
        <v>2740</v>
      </c>
    </row>
    <row r="27" spans="1:13" ht="15.75" x14ac:dyDescent="0.3">
      <c r="A27" s="25" t="s">
        <v>24</v>
      </c>
      <c r="B27" s="15" t="s">
        <v>12</v>
      </c>
      <c r="C27" s="12">
        <v>649</v>
      </c>
      <c r="D27" s="13">
        <v>1806</v>
      </c>
      <c r="E27" s="16">
        <v>1883</v>
      </c>
      <c r="F27" s="16">
        <v>2145</v>
      </c>
      <c r="G27" s="16">
        <v>2284</v>
      </c>
      <c r="H27" s="16">
        <v>2691</v>
      </c>
      <c r="I27" s="16">
        <v>2531</v>
      </c>
      <c r="J27" s="16">
        <v>2513</v>
      </c>
      <c r="K27" s="16">
        <v>2166</v>
      </c>
      <c r="L27" s="16">
        <v>2691</v>
      </c>
      <c r="M27" s="35">
        <v>1519</v>
      </c>
    </row>
    <row r="28" spans="1:13" ht="15.75" x14ac:dyDescent="0.3">
      <c r="A28" s="25" t="s">
        <v>25</v>
      </c>
      <c r="B28" s="15" t="s">
        <v>12</v>
      </c>
      <c r="C28" s="12">
        <v>463</v>
      </c>
      <c r="D28" s="13">
        <v>1670</v>
      </c>
      <c r="E28" s="16">
        <v>1863</v>
      </c>
      <c r="F28" s="16">
        <v>1933</v>
      </c>
      <c r="G28" s="16">
        <v>1902</v>
      </c>
      <c r="H28" s="16">
        <v>2401</v>
      </c>
      <c r="I28" s="16">
        <v>2322</v>
      </c>
      <c r="J28" s="16">
        <v>2009</v>
      </c>
      <c r="K28" s="16">
        <v>1990</v>
      </c>
      <c r="L28" s="16">
        <v>2329</v>
      </c>
      <c r="M28" s="35">
        <v>1423</v>
      </c>
    </row>
    <row r="29" spans="1:13" ht="15.75" x14ac:dyDescent="0.3">
      <c r="A29" s="25" t="s">
        <v>26</v>
      </c>
      <c r="B29" s="15" t="s">
        <v>12</v>
      </c>
      <c r="C29" s="15" t="s">
        <v>12</v>
      </c>
      <c r="D29" s="13">
        <v>107</v>
      </c>
      <c r="E29" s="16">
        <v>913</v>
      </c>
      <c r="F29" s="16">
        <v>880</v>
      </c>
      <c r="G29" s="16">
        <v>1072</v>
      </c>
      <c r="H29" s="16">
        <v>1306</v>
      </c>
      <c r="I29" s="16">
        <v>1420</v>
      </c>
      <c r="J29" s="16">
        <v>1600</v>
      </c>
      <c r="K29" s="16">
        <v>1606</v>
      </c>
      <c r="L29" s="16">
        <v>2429</v>
      </c>
      <c r="M29" s="35">
        <v>3879</v>
      </c>
    </row>
    <row r="30" spans="1:13" ht="15.75" x14ac:dyDescent="0.3">
      <c r="A30" s="25" t="s">
        <v>27</v>
      </c>
      <c r="B30" s="15" t="s">
        <v>12</v>
      </c>
      <c r="C30" s="15" t="s">
        <v>12</v>
      </c>
      <c r="D30" s="13">
        <v>99</v>
      </c>
      <c r="E30" s="16">
        <v>479</v>
      </c>
      <c r="F30" s="16">
        <v>563</v>
      </c>
      <c r="G30" s="16">
        <v>797</v>
      </c>
      <c r="H30" s="16">
        <v>1043</v>
      </c>
      <c r="I30" s="16">
        <v>1231</v>
      </c>
      <c r="J30" s="16">
        <v>1638</v>
      </c>
      <c r="K30" s="16">
        <v>1768</v>
      </c>
      <c r="L30" s="16">
        <v>2199</v>
      </c>
      <c r="M30" s="35">
        <v>3663</v>
      </c>
    </row>
    <row r="31" spans="1:13" ht="15.75" x14ac:dyDescent="0.3">
      <c r="A31" s="25" t="s">
        <v>28</v>
      </c>
      <c r="B31" s="15" t="s">
        <v>12</v>
      </c>
      <c r="C31" s="15" t="s">
        <v>12</v>
      </c>
      <c r="D31" s="13">
        <v>180</v>
      </c>
      <c r="E31" s="16">
        <v>1122</v>
      </c>
      <c r="F31" s="16">
        <v>1736</v>
      </c>
      <c r="G31" s="16">
        <v>1511</v>
      </c>
      <c r="H31" s="16">
        <v>1840</v>
      </c>
      <c r="I31" s="16">
        <v>2259</v>
      </c>
      <c r="J31" s="16">
        <v>2003</v>
      </c>
      <c r="K31" s="16">
        <v>1675</v>
      </c>
      <c r="L31" s="16">
        <v>1738</v>
      </c>
      <c r="M31" s="37">
        <v>0</v>
      </c>
    </row>
    <row r="32" spans="1:13" ht="15.75" x14ac:dyDescent="0.3">
      <c r="A32" s="25" t="s">
        <v>29</v>
      </c>
      <c r="B32" s="15" t="s">
        <v>12</v>
      </c>
      <c r="C32" s="15" t="s">
        <v>12</v>
      </c>
      <c r="D32" s="13">
        <v>83</v>
      </c>
      <c r="E32" s="16">
        <v>912</v>
      </c>
      <c r="F32" s="16">
        <v>1507</v>
      </c>
      <c r="G32" s="16">
        <v>1446</v>
      </c>
      <c r="H32" s="16">
        <v>1599</v>
      </c>
      <c r="I32" s="16">
        <v>2058</v>
      </c>
      <c r="J32" s="16">
        <v>1577</v>
      </c>
      <c r="K32" s="16">
        <v>1586</v>
      </c>
      <c r="L32" s="16">
        <v>1527</v>
      </c>
      <c r="M32" s="37">
        <v>0</v>
      </c>
    </row>
    <row r="33" spans="1:13" ht="15.75" x14ac:dyDescent="0.3">
      <c r="A33" s="25" t="s">
        <v>30</v>
      </c>
      <c r="B33" s="15" t="s">
        <v>12</v>
      </c>
      <c r="C33" s="15" t="s">
        <v>12</v>
      </c>
      <c r="D33" s="10" t="s">
        <v>12</v>
      </c>
      <c r="E33" s="11" t="s">
        <v>12</v>
      </c>
      <c r="F33" s="16">
        <v>1409</v>
      </c>
      <c r="G33" s="16">
        <v>3831</v>
      </c>
      <c r="H33" s="16">
        <v>3915</v>
      </c>
      <c r="I33" s="16">
        <v>4268</v>
      </c>
      <c r="J33" s="16">
        <v>6170</v>
      </c>
      <c r="K33" s="16">
        <v>7105</v>
      </c>
      <c r="L33" s="16">
        <v>6461</v>
      </c>
      <c r="M33" s="35">
        <v>6925</v>
      </c>
    </row>
    <row r="34" spans="1:13" ht="15.75" x14ac:dyDescent="0.3">
      <c r="A34" s="25" t="s">
        <v>31</v>
      </c>
      <c r="B34" s="15" t="s">
        <v>12</v>
      </c>
      <c r="C34" s="15" t="s">
        <v>12</v>
      </c>
      <c r="D34" s="10" t="s">
        <v>12</v>
      </c>
      <c r="E34" s="11" t="s">
        <v>12</v>
      </c>
      <c r="F34" s="16">
        <v>1505</v>
      </c>
      <c r="G34" s="16">
        <v>3772</v>
      </c>
      <c r="H34" s="16">
        <v>3635</v>
      </c>
      <c r="I34" s="16">
        <v>4400</v>
      </c>
      <c r="J34" s="16">
        <v>6110</v>
      </c>
      <c r="K34" s="16">
        <v>6956</v>
      </c>
      <c r="L34" s="16">
        <v>8497</v>
      </c>
      <c r="M34" s="35">
        <v>7065</v>
      </c>
    </row>
    <row r="35" spans="1:13" ht="15.75" x14ac:dyDescent="0.3">
      <c r="A35" s="25" t="s">
        <v>32</v>
      </c>
      <c r="B35" s="15" t="s">
        <v>12</v>
      </c>
      <c r="C35" s="15" t="s">
        <v>12</v>
      </c>
      <c r="D35" s="10" t="s">
        <v>12</v>
      </c>
      <c r="E35" s="11" t="s">
        <v>12</v>
      </c>
      <c r="F35" s="16">
        <v>190</v>
      </c>
      <c r="G35" s="16">
        <v>3213</v>
      </c>
      <c r="H35" s="16">
        <v>3877</v>
      </c>
      <c r="I35" s="16">
        <v>4231</v>
      </c>
      <c r="J35" s="16">
        <v>5734</v>
      </c>
      <c r="K35" s="16">
        <v>2509</v>
      </c>
      <c r="L35" s="16">
        <v>2061</v>
      </c>
      <c r="M35" s="37">
        <v>0</v>
      </c>
    </row>
    <row r="36" spans="1:13" ht="15.75" x14ac:dyDescent="0.3">
      <c r="A36" s="25" t="s">
        <v>33</v>
      </c>
      <c r="B36" s="15" t="s">
        <v>12</v>
      </c>
      <c r="C36" s="15" t="s">
        <v>12</v>
      </c>
      <c r="D36" s="10" t="s">
        <v>12</v>
      </c>
      <c r="E36" s="11" t="s">
        <v>12</v>
      </c>
      <c r="F36" s="16">
        <v>345</v>
      </c>
      <c r="G36" s="16">
        <v>3295</v>
      </c>
      <c r="H36" s="16">
        <v>4212</v>
      </c>
      <c r="I36" s="16">
        <v>4534</v>
      </c>
      <c r="J36" s="16">
        <v>5356</v>
      </c>
      <c r="K36" s="16">
        <v>3013</v>
      </c>
      <c r="L36" s="16">
        <v>1942</v>
      </c>
      <c r="M36" s="37">
        <v>0</v>
      </c>
    </row>
    <row r="37" spans="1:13" ht="15.75" hidden="1" x14ac:dyDescent="0.3">
      <c r="A37" s="25" t="s">
        <v>34</v>
      </c>
      <c r="B37" s="15"/>
      <c r="C37" s="15" t="s">
        <v>12</v>
      </c>
      <c r="D37" s="10" t="s">
        <v>12</v>
      </c>
      <c r="E37" s="11" t="s">
        <v>12</v>
      </c>
      <c r="F37" s="11" t="s">
        <v>12</v>
      </c>
      <c r="G37" s="16">
        <v>183</v>
      </c>
      <c r="H37" s="11" t="s">
        <v>12</v>
      </c>
      <c r="I37" s="16" t="s">
        <v>35</v>
      </c>
      <c r="J37" s="16" t="s">
        <v>35</v>
      </c>
      <c r="K37" s="16" t="s">
        <v>35</v>
      </c>
      <c r="L37" s="16" t="s">
        <v>35</v>
      </c>
      <c r="M37" s="37">
        <v>0</v>
      </c>
    </row>
    <row r="38" spans="1:13" ht="15.75" hidden="1" x14ac:dyDescent="0.3">
      <c r="A38" s="25" t="s">
        <v>36</v>
      </c>
      <c r="B38" s="15"/>
      <c r="C38" s="15" t="s">
        <v>12</v>
      </c>
      <c r="D38" s="10" t="s">
        <v>12</v>
      </c>
      <c r="E38" s="11" t="s">
        <v>12</v>
      </c>
      <c r="F38" s="11" t="s">
        <v>12</v>
      </c>
      <c r="G38" s="16">
        <v>245</v>
      </c>
      <c r="H38" s="11" t="s">
        <v>12</v>
      </c>
      <c r="I38" s="16" t="s">
        <v>35</v>
      </c>
      <c r="J38" s="16" t="s">
        <v>35</v>
      </c>
      <c r="K38" s="16" t="s">
        <v>35</v>
      </c>
      <c r="L38" s="16" t="s">
        <v>35</v>
      </c>
      <c r="M38" s="37">
        <v>0</v>
      </c>
    </row>
    <row r="39" spans="1:13" ht="15.75" x14ac:dyDescent="0.3">
      <c r="A39" s="25" t="s">
        <v>37</v>
      </c>
      <c r="B39" s="15"/>
      <c r="C39" s="15"/>
      <c r="D39" s="13" t="s">
        <v>35</v>
      </c>
      <c r="E39" s="16" t="s">
        <v>35</v>
      </c>
      <c r="F39" s="16" t="s">
        <v>35</v>
      </c>
      <c r="G39" s="16" t="s">
        <v>35</v>
      </c>
      <c r="H39" s="11">
        <v>3187</v>
      </c>
      <c r="I39" s="11">
        <v>2040</v>
      </c>
      <c r="J39" s="11">
        <v>915</v>
      </c>
      <c r="K39" s="11">
        <v>2214</v>
      </c>
      <c r="L39" s="24">
        <v>0</v>
      </c>
      <c r="M39" s="35">
        <v>0</v>
      </c>
    </row>
    <row r="40" spans="1:13" ht="15.75" x14ac:dyDescent="0.3">
      <c r="A40" s="25" t="s">
        <v>38</v>
      </c>
      <c r="B40" s="15"/>
      <c r="C40" s="15"/>
      <c r="D40" s="13" t="s">
        <v>35</v>
      </c>
      <c r="E40" s="16" t="s">
        <v>35</v>
      </c>
      <c r="F40" s="16" t="s">
        <v>35</v>
      </c>
      <c r="G40" s="16" t="s">
        <v>35</v>
      </c>
      <c r="H40" s="11">
        <v>3356</v>
      </c>
      <c r="I40" s="11">
        <v>1933</v>
      </c>
      <c r="J40" s="11">
        <v>915</v>
      </c>
      <c r="K40" s="11">
        <v>2084</v>
      </c>
      <c r="L40" s="24">
        <v>0</v>
      </c>
      <c r="M40" s="35">
        <v>0</v>
      </c>
    </row>
    <row r="41" spans="1:13" ht="15.75" x14ac:dyDescent="0.3">
      <c r="A41" s="25" t="s">
        <v>39</v>
      </c>
      <c r="B41" s="15"/>
      <c r="C41" s="15"/>
      <c r="D41" s="13"/>
      <c r="E41" s="16"/>
      <c r="F41" s="16"/>
      <c r="G41" s="16"/>
      <c r="H41" s="16" t="s">
        <v>35</v>
      </c>
      <c r="I41" s="16" t="s">
        <v>35</v>
      </c>
      <c r="J41" s="16" t="s">
        <v>35</v>
      </c>
      <c r="K41" s="16" t="s">
        <v>35</v>
      </c>
      <c r="L41" s="11">
        <v>366</v>
      </c>
      <c r="M41" s="35">
        <v>1151</v>
      </c>
    </row>
    <row r="42" spans="1:13" ht="15.75" x14ac:dyDescent="0.3">
      <c r="A42" s="25" t="s">
        <v>40</v>
      </c>
      <c r="B42" s="15"/>
      <c r="C42" s="15"/>
      <c r="D42" s="13"/>
      <c r="E42" s="16"/>
      <c r="F42" s="16"/>
      <c r="G42" s="16"/>
      <c r="H42" s="16" t="s">
        <v>35</v>
      </c>
      <c r="I42" s="16" t="s">
        <v>35</v>
      </c>
      <c r="J42" s="16" t="s">
        <v>35</v>
      </c>
      <c r="K42" s="16" t="s">
        <v>35</v>
      </c>
      <c r="L42" s="11">
        <v>353</v>
      </c>
      <c r="M42" s="35">
        <v>1106</v>
      </c>
    </row>
    <row r="43" spans="1:13" ht="15.75" x14ac:dyDescent="0.3">
      <c r="A43" s="26" t="s">
        <v>41</v>
      </c>
      <c r="B43" s="17" t="s">
        <v>12</v>
      </c>
      <c r="C43" s="17" t="s">
        <v>12</v>
      </c>
      <c r="D43" s="18" t="s">
        <v>12</v>
      </c>
      <c r="E43" s="19">
        <f>E49+E48+E45+E44</f>
        <v>60</v>
      </c>
      <c r="F43" s="19">
        <f>F49+F48+F45+F44</f>
        <v>878</v>
      </c>
      <c r="G43" s="19">
        <v>2766</v>
      </c>
      <c r="H43" s="19">
        <v>3007</v>
      </c>
      <c r="I43" s="19">
        <f>SUM(I44:I49)</f>
        <v>4676</v>
      </c>
      <c r="J43" s="19">
        <f>J44+J45+J46+J47+J50+J51</f>
        <v>7688</v>
      </c>
      <c r="K43" s="19">
        <f>SUM(K44:K51)</f>
        <v>11890</v>
      </c>
      <c r="L43" s="19">
        <f>SUM(L44:L55)</f>
        <v>12393</v>
      </c>
      <c r="M43" s="38">
        <f>SUM(M44:M55)</f>
        <v>15880</v>
      </c>
    </row>
    <row r="44" spans="1:13" ht="15.75" x14ac:dyDescent="0.3">
      <c r="A44" s="25" t="s">
        <v>42</v>
      </c>
      <c r="B44" s="15" t="s">
        <v>12</v>
      </c>
      <c r="C44" s="15" t="s">
        <v>12</v>
      </c>
      <c r="D44" s="10" t="s">
        <v>12</v>
      </c>
      <c r="E44" s="16">
        <v>23</v>
      </c>
      <c r="F44" s="16">
        <v>271</v>
      </c>
      <c r="G44" s="16">
        <v>990</v>
      </c>
      <c r="H44" s="16">
        <v>1363</v>
      </c>
      <c r="I44" s="16">
        <v>2032</v>
      </c>
      <c r="J44" s="16">
        <v>3704</v>
      </c>
      <c r="K44" s="16">
        <v>5239</v>
      </c>
      <c r="L44" s="16">
        <v>4161</v>
      </c>
      <c r="M44" s="35">
        <v>4268</v>
      </c>
    </row>
    <row r="45" spans="1:13" ht="15.75" x14ac:dyDescent="0.3">
      <c r="A45" s="25" t="s">
        <v>43</v>
      </c>
      <c r="B45" s="15" t="s">
        <v>12</v>
      </c>
      <c r="C45" s="15" t="s">
        <v>12</v>
      </c>
      <c r="D45" s="10" t="s">
        <v>12</v>
      </c>
      <c r="E45" s="16">
        <v>21</v>
      </c>
      <c r="F45" s="16">
        <v>388</v>
      </c>
      <c r="G45" s="16">
        <v>1410</v>
      </c>
      <c r="H45" s="16">
        <v>1644</v>
      </c>
      <c r="I45" s="16">
        <v>2600</v>
      </c>
      <c r="J45" s="16">
        <v>3510</v>
      </c>
      <c r="K45" s="16">
        <v>5527</v>
      </c>
      <c r="L45" s="16">
        <v>4489</v>
      </c>
      <c r="M45" s="35">
        <v>4332</v>
      </c>
    </row>
    <row r="46" spans="1:13" ht="15.75" x14ac:dyDescent="0.3">
      <c r="A46" s="25" t="s">
        <v>44</v>
      </c>
      <c r="B46" s="15" t="s">
        <v>12</v>
      </c>
      <c r="C46" s="15" t="s">
        <v>12</v>
      </c>
      <c r="D46" s="10" t="s">
        <v>12</v>
      </c>
      <c r="E46" s="11" t="s">
        <v>12</v>
      </c>
      <c r="F46" s="11" t="s">
        <v>12</v>
      </c>
      <c r="G46" s="11">
        <v>21</v>
      </c>
      <c r="H46" s="11" t="s">
        <v>12</v>
      </c>
      <c r="I46" s="11">
        <v>33</v>
      </c>
      <c r="J46" s="11">
        <v>137</v>
      </c>
      <c r="K46" s="11">
        <v>138</v>
      </c>
      <c r="L46" s="11">
        <v>339</v>
      </c>
      <c r="M46" s="35">
        <v>821</v>
      </c>
    </row>
    <row r="47" spans="1:13" ht="15.75" x14ac:dyDescent="0.3">
      <c r="A47" s="25" t="s">
        <v>45</v>
      </c>
      <c r="B47" s="15" t="s">
        <v>12</v>
      </c>
      <c r="C47" s="15" t="s">
        <v>12</v>
      </c>
      <c r="D47" s="10" t="s">
        <v>12</v>
      </c>
      <c r="E47" s="11" t="s">
        <v>12</v>
      </c>
      <c r="F47" s="11" t="s">
        <v>12</v>
      </c>
      <c r="G47" s="11">
        <v>20</v>
      </c>
      <c r="H47" s="11" t="s">
        <v>12</v>
      </c>
      <c r="I47" s="11">
        <v>11</v>
      </c>
      <c r="J47" s="11">
        <v>181</v>
      </c>
      <c r="K47" s="11">
        <v>81</v>
      </c>
      <c r="L47" s="11">
        <v>282</v>
      </c>
      <c r="M47" s="35">
        <v>601</v>
      </c>
    </row>
    <row r="48" spans="1:13" ht="15.75" x14ac:dyDescent="0.3">
      <c r="A48" s="25" t="s">
        <v>46</v>
      </c>
      <c r="B48" s="15" t="s">
        <v>12</v>
      </c>
      <c r="C48" s="15" t="s">
        <v>12</v>
      </c>
      <c r="D48" s="10" t="s">
        <v>12</v>
      </c>
      <c r="E48" s="16">
        <v>6</v>
      </c>
      <c r="F48" s="16">
        <v>120</v>
      </c>
      <c r="G48" s="16">
        <v>175</v>
      </c>
      <c r="H48" s="11" t="s">
        <v>12</v>
      </c>
      <c r="I48" s="29" t="s">
        <v>12</v>
      </c>
      <c r="J48" s="29" t="s">
        <v>12</v>
      </c>
      <c r="K48" s="16">
        <v>429</v>
      </c>
      <c r="L48" s="16">
        <v>1386</v>
      </c>
      <c r="M48" s="35">
        <v>2551</v>
      </c>
    </row>
    <row r="49" spans="1:13" ht="15.75" x14ac:dyDescent="0.3">
      <c r="A49" s="25" t="s">
        <v>47</v>
      </c>
      <c r="B49" s="15" t="s">
        <v>12</v>
      </c>
      <c r="C49" s="15" t="s">
        <v>12</v>
      </c>
      <c r="D49" s="10" t="s">
        <v>12</v>
      </c>
      <c r="E49" s="16">
        <v>10</v>
      </c>
      <c r="F49" s="16">
        <v>99</v>
      </c>
      <c r="G49" s="16">
        <v>150</v>
      </c>
      <c r="H49" s="11" t="s">
        <v>12</v>
      </c>
      <c r="I49" s="29" t="s">
        <v>12</v>
      </c>
      <c r="J49" s="29" t="s">
        <v>12</v>
      </c>
      <c r="K49" s="16">
        <v>476</v>
      </c>
      <c r="L49" s="16">
        <v>1462</v>
      </c>
      <c r="M49" s="35">
        <v>2962</v>
      </c>
    </row>
    <row r="50" spans="1:13" ht="15.75" x14ac:dyDescent="0.3">
      <c r="A50" s="25" t="s">
        <v>48</v>
      </c>
      <c r="B50" s="15"/>
      <c r="C50" s="15"/>
      <c r="D50" s="10"/>
      <c r="E50" s="16"/>
      <c r="F50" s="16" t="s">
        <v>35</v>
      </c>
      <c r="G50" s="16" t="s">
        <v>35</v>
      </c>
      <c r="H50" s="16" t="s">
        <v>35</v>
      </c>
      <c r="I50" s="35">
        <v>0</v>
      </c>
      <c r="J50" s="11">
        <v>81</v>
      </c>
      <c r="K50" s="35">
        <v>0</v>
      </c>
      <c r="L50" s="35">
        <v>0</v>
      </c>
      <c r="M50" s="35">
        <v>0</v>
      </c>
    </row>
    <row r="51" spans="1:13" ht="15.75" x14ac:dyDescent="0.3">
      <c r="A51" s="25" t="s">
        <v>49</v>
      </c>
      <c r="B51" s="15"/>
      <c r="C51" s="15"/>
      <c r="D51" s="10"/>
      <c r="E51" s="16"/>
      <c r="F51" s="16" t="s">
        <v>35</v>
      </c>
      <c r="G51" s="16" t="s">
        <v>35</v>
      </c>
      <c r="H51" s="16" t="s">
        <v>35</v>
      </c>
      <c r="I51" s="16" t="s">
        <v>35</v>
      </c>
      <c r="J51" s="11">
        <v>75</v>
      </c>
      <c r="K51" s="35">
        <v>0</v>
      </c>
      <c r="L51" s="35">
        <v>0</v>
      </c>
      <c r="M51" s="35">
        <v>0</v>
      </c>
    </row>
    <row r="52" spans="1:13" ht="15.75" x14ac:dyDescent="0.3">
      <c r="A52" s="25" t="s">
        <v>50</v>
      </c>
      <c r="B52" s="15"/>
      <c r="C52" s="15"/>
      <c r="D52" s="10"/>
      <c r="E52" s="16"/>
      <c r="F52" s="16"/>
      <c r="G52" s="16"/>
      <c r="H52" s="16" t="s">
        <v>35</v>
      </c>
      <c r="I52" s="16" t="s">
        <v>35</v>
      </c>
      <c r="J52" s="16" t="s">
        <v>35</v>
      </c>
      <c r="K52" s="16" t="s">
        <v>35</v>
      </c>
      <c r="L52" s="16">
        <v>119</v>
      </c>
      <c r="M52" s="35">
        <v>247</v>
      </c>
    </row>
    <row r="53" spans="1:13" ht="15.75" x14ac:dyDescent="0.3">
      <c r="A53" s="25" t="s">
        <v>51</v>
      </c>
      <c r="B53" s="15"/>
      <c r="C53" s="15"/>
      <c r="D53" s="10"/>
      <c r="E53" s="16"/>
      <c r="F53" s="16"/>
      <c r="G53" s="16"/>
      <c r="H53" s="16" t="s">
        <v>35</v>
      </c>
      <c r="I53" s="16" t="s">
        <v>35</v>
      </c>
      <c r="J53" s="16" t="s">
        <v>35</v>
      </c>
      <c r="K53" s="16" t="s">
        <v>35</v>
      </c>
      <c r="L53" s="16">
        <v>128</v>
      </c>
      <c r="M53" s="35">
        <v>98</v>
      </c>
    </row>
    <row r="54" spans="1:13" ht="15.75" x14ac:dyDescent="0.3">
      <c r="A54" s="25" t="s">
        <v>52</v>
      </c>
      <c r="B54" s="15"/>
      <c r="C54" s="15"/>
      <c r="D54" s="10"/>
      <c r="E54" s="16"/>
      <c r="F54" s="16"/>
      <c r="G54" s="16"/>
      <c r="H54" s="16" t="s">
        <v>35</v>
      </c>
      <c r="I54" s="16" t="s">
        <v>35</v>
      </c>
      <c r="J54" s="16" t="s">
        <v>35</v>
      </c>
      <c r="K54" s="16" t="s">
        <v>35</v>
      </c>
      <c r="L54" s="16">
        <v>15</v>
      </c>
      <c r="M54" s="35">
        <v>0</v>
      </c>
    </row>
    <row r="55" spans="1:13" ht="15.75" x14ac:dyDescent="0.3">
      <c r="A55" s="25" t="s">
        <v>53</v>
      </c>
      <c r="B55" s="15"/>
      <c r="C55" s="15"/>
      <c r="D55" s="10"/>
      <c r="E55" s="16"/>
      <c r="F55" s="16"/>
      <c r="G55" s="16"/>
      <c r="H55" s="16" t="s">
        <v>35</v>
      </c>
      <c r="I55" s="16" t="s">
        <v>35</v>
      </c>
      <c r="J55" s="16" t="s">
        <v>35</v>
      </c>
      <c r="K55" s="16" t="s">
        <v>35</v>
      </c>
      <c r="L55" s="16">
        <v>12</v>
      </c>
      <c r="M55" s="35">
        <v>0</v>
      </c>
    </row>
    <row r="56" spans="1:13" ht="15.75" x14ac:dyDescent="0.3">
      <c r="A56" s="26" t="s">
        <v>60</v>
      </c>
      <c r="B56" s="29"/>
      <c r="C56" s="30"/>
      <c r="D56" s="10"/>
      <c r="E56" s="31"/>
      <c r="F56" s="31"/>
      <c r="G56" s="31"/>
      <c r="H56" s="31"/>
      <c r="I56" s="31" t="s">
        <v>63</v>
      </c>
      <c r="J56" s="31" t="s">
        <v>63</v>
      </c>
      <c r="K56" s="31" t="s">
        <v>63</v>
      </c>
      <c r="L56" s="31" t="s">
        <v>63</v>
      </c>
      <c r="M56" s="39">
        <f>SUM(M57:M58)</f>
        <v>9819</v>
      </c>
    </row>
    <row r="57" spans="1:13" ht="15.75" x14ac:dyDescent="0.3">
      <c r="A57" s="32" t="s">
        <v>61</v>
      </c>
      <c r="B57" s="33">
        <v>85</v>
      </c>
      <c r="C57" s="24">
        <v>5571</v>
      </c>
      <c r="D57" s="10"/>
      <c r="E57" s="31"/>
      <c r="F57" s="31"/>
      <c r="G57" s="31"/>
      <c r="H57" s="31"/>
      <c r="I57" s="31" t="s">
        <v>63</v>
      </c>
      <c r="J57" s="31" t="s">
        <v>63</v>
      </c>
      <c r="K57" s="31" t="s">
        <v>63</v>
      </c>
      <c r="L57" s="31" t="s">
        <v>63</v>
      </c>
      <c r="M57" s="35">
        <v>5571</v>
      </c>
    </row>
    <row r="58" spans="1:13" ht="15.75" x14ac:dyDescent="0.3">
      <c r="A58" s="32" t="s">
        <v>62</v>
      </c>
      <c r="B58" s="33">
        <v>36</v>
      </c>
      <c r="C58" s="24">
        <v>4248</v>
      </c>
      <c r="D58" s="10"/>
      <c r="E58" s="31"/>
      <c r="F58" s="31"/>
      <c r="G58" s="31"/>
      <c r="H58" s="31"/>
      <c r="I58" s="31" t="s">
        <v>63</v>
      </c>
      <c r="J58" s="31" t="s">
        <v>63</v>
      </c>
      <c r="K58" s="31" t="s">
        <v>63</v>
      </c>
      <c r="L58" s="31" t="s">
        <v>63</v>
      </c>
      <c r="M58" s="35">
        <v>4248</v>
      </c>
    </row>
    <row r="59" spans="1:13" ht="15.75" x14ac:dyDescent="0.3">
      <c r="A59" s="22" t="s">
        <v>54</v>
      </c>
      <c r="B59" s="20">
        <v>119105</v>
      </c>
      <c r="C59" s="20">
        <v>118084</v>
      </c>
      <c r="D59" s="21">
        <v>132615</v>
      </c>
      <c r="E59" s="5">
        <f>E43+E4</f>
        <v>166324</v>
      </c>
      <c r="F59" s="5">
        <f>F43+F4</f>
        <v>194283</v>
      </c>
      <c r="G59" s="5">
        <f>G4+G43</f>
        <v>210891</v>
      </c>
      <c r="H59" s="5">
        <f>H43+H4</f>
        <v>213345</v>
      </c>
      <c r="I59" s="5">
        <f>I43+I4</f>
        <v>209422</v>
      </c>
      <c r="J59" s="5">
        <f>J4+J43</f>
        <v>233570</v>
      </c>
      <c r="K59" s="5">
        <f>K4+K43</f>
        <v>266533</v>
      </c>
      <c r="L59" s="34">
        <f>L4+L43</f>
        <v>275849</v>
      </c>
      <c r="M59" s="40">
        <f>M4+M43+M56</f>
        <v>285911</v>
      </c>
    </row>
    <row r="60" spans="1:13" ht="15.75" x14ac:dyDescent="0.3">
      <c r="A60" s="22" t="s">
        <v>65</v>
      </c>
      <c r="B60" s="19">
        <v>1267</v>
      </c>
      <c r="C60" s="19">
        <v>1344</v>
      </c>
      <c r="D60" s="21">
        <v>1495</v>
      </c>
      <c r="E60" s="21">
        <v>2021</v>
      </c>
      <c r="F60" s="21">
        <v>2488</v>
      </c>
      <c r="G60" s="27">
        <v>2976</v>
      </c>
      <c r="H60" s="27">
        <v>2837</v>
      </c>
      <c r="I60" s="27">
        <v>2698</v>
      </c>
      <c r="J60" s="27">
        <v>2860</v>
      </c>
      <c r="K60" s="27">
        <v>3526.45</v>
      </c>
      <c r="L60" s="27">
        <v>3695.9</v>
      </c>
      <c r="M60" s="41">
        <v>4161.88</v>
      </c>
    </row>
    <row r="61" spans="1:13" ht="15.75" customHeight="1" x14ac:dyDescent="0.25">
      <c r="A61" s="45" t="s">
        <v>59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2"/>
    </row>
    <row r="62" spans="1:13" ht="15.75" customHeight="1" x14ac:dyDescent="0.25">
      <c r="A62" s="46" t="s">
        <v>64</v>
      </c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</row>
    <row r="63" spans="1:13" ht="15.75" customHeight="1" x14ac:dyDescent="0.25">
      <c r="A63" s="44" t="s">
        <v>55</v>
      </c>
      <c r="B63" s="44"/>
      <c r="C63" s="44"/>
      <c r="D63" s="44"/>
      <c r="E63" s="44"/>
      <c r="F63" s="44"/>
      <c r="G63" s="44"/>
      <c r="H63" s="44"/>
      <c r="I63" s="44"/>
      <c r="J63" s="2"/>
      <c r="K63" s="2"/>
      <c r="L63" s="2"/>
    </row>
  </sheetData>
  <mergeCells count="5">
    <mergeCell ref="A1:M1"/>
    <mergeCell ref="A2:K2"/>
    <mergeCell ref="A63:I63"/>
    <mergeCell ref="A61:K61"/>
    <mergeCell ref="A62:M6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2020-05-31T12:12:39Z</dcterms:created>
  <dcterms:modified xsi:type="dcterms:W3CDTF">2020-09-15T11:51:32Z</dcterms:modified>
</cp:coreProperties>
</file>